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295" windowHeight="5985" activeTab="1"/>
  </bookViews>
  <sheets>
    <sheet name="Главная форма" sheetId="1" r:id="rId1"/>
    <sheet name="Статистика" sheetId="2" r:id="rId2"/>
    <sheet name="Результаты" sheetId="3" r:id="rId3"/>
  </sheets>
  <definedNames>
    <definedName name="Количество">'Главная форма'!$D$2:$D$4</definedName>
    <definedName name="Название">'Главная форма'!$B$2</definedName>
  </definedNames>
  <calcPr fullCalcOnLoad="1"/>
</workbook>
</file>

<file path=xl/sharedStrings.xml><?xml version="1.0" encoding="utf-8"?>
<sst xmlns="http://schemas.openxmlformats.org/spreadsheetml/2006/main" count="145" uniqueCount="134">
  <si>
    <t>кредиты и проценты погашались с задержкою, ссуды  неоднократно пролонгировались, кроме прибыли привлекались средства от реализации активов, в том числе залоги</t>
  </si>
  <si>
    <t>кредиты погашались с просроченными сроками, кроме указанных  выше источников привлекались заемные средства, перспектив погашения нет</t>
  </si>
  <si>
    <t>подсчитанная разница - положительное число</t>
  </si>
  <si>
    <t>подсчитанная разница равняется 0</t>
  </si>
  <si>
    <t>подсчитанная разница - отрицательное число</t>
  </si>
  <si>
    <t>имеются разнообразные виды деятельности</t>
  </si>
  <si>
    <t>диверсификация деятельности отсутствует</t>
  </si>
  <si>
    <t>руководящие должности занимают специалисты с  высшим образованием по любым специальностям, или среднее экономическое  образование, опыт работы в этой или подобной сфере деятельности незначительный, фирма имеет квалифицированный персонал</t>
  </si>
  <si>
    <t>руководящие должности занимают специалисты со средним экономическим образованием (неэкономическим), опыта работы в этой или подобной  сфере деятельности не имеют, отсутствует квалифицированный персонал</t>
  </si>
  <si>
    <t>кредит берется под текущую производственную деятельность закупку топлива, материалов, оплату работ; на цели, связанные с повышением эффективности производства, стимулирования выпуска новых видов продукции  технического переоборудования, приобретение объектов приватизации, и так далее</t>
  </si>
  <si>
    <t>размер собственных средств предприятия значительно превышает  размер привлеченных средств, а также и размер кредита, который запрашивается;  сумма кредита значительно меньше объема реализации, срок окупаемости проекта меньше чем срок погашения долга</t>
  </si>
  <si>
    <t>размер собственных  средств  предприятия  меньше  чем  размер  кредита, который запрашивается; сумма кредита больше объема реализации; срок  окупаемости проекта больше чем срок пользования ссудой</t>
  </si>
  <si>
    <t>кредитные средства перечисляются непосредственно на счет заемщика для оплаты расчетных документов заемщика за фактически полученный  товар ( услуги и так далее ) или в договорах предусмотрена аккредитивная форма расчетов</t>
  </si>
  <si>
    <t>кредитные   средства  перечисляются на  счета поставщика, в контрактах  ( договорах ) предусмотрена предоплата за товар, а банк не имеет  возможность полностью контролировать поставку товара</t>
  </si>
  <si>
    <t>кредитные средства перечисляются на расчетные счета заемщика или в контрактах( договорах ) предусмотрена предоплата за товар, а банк не имеет возможности полностью контролировать поставку товара</t>
  </si>
  <si>
    <t>стабильный рынок, проводится работа по расширению рынка  сбыта и приобретению товаров, сырья, готовой продукции, большой объем экспорта, налаживание связей между поставщиками и покупателями, заключены договоры на покупку и реализацию, разработаны графики, существуют исследования рынка потребителей</t>
  </si>
  <si>
    <t>стабильный рынок покупки и реализации, заключены  договора на покупку товаров, сырья, частично разработаны графики, но заключены частично договора на реализацию товаров (готовой продукции), не существует постоянных связей на реализацию продукции</t>
  </si>
  <si>
    <t>заключены частично или заключены договора на приобретение товаров, материалов и на реализацию продукции, не определены условия поставок,  не ведутся маркетинговые исследования,и т. д.</t>
  </si>
  <si>
    <t>проект требует незначительных капитальных вложений на реконструкцию и техническое переоборудование</t>
  </si>
  <si>
    <t>проект требует создания новых мощностей</t>
  </si>
  <si>
    <t>Колличество поставщиков</t>
  </si>
  <si>
    <t>Больше 3</t>
  </si>
  <si>
    <t>Надежность поставщиков</t>
  </si>
  <si>
    <t>Транспортировка груза</t>
  </si>
  <si>
    <t>Наличие складских помещений и потребность в них.</t>
  </si>
  <si>
    <t>Коэффициент общей ликвидности (КЛ 1)</t>
  </si>
  <si>
    <t>меньше  1</t>
  </si>
  <si>
    <t>1 – 1,75</t>
  </si>
  <si>
    <t>1,75-2,5</t>
  </si>
  <si>
    <t>больше 2,5</t>
  </si>
  <si>
    <t>Коэффициент абсолютной ликвидности (КЛ 2)</t>
  </si>
  <si>
    <t>Коэффициент соотношения собственных и заемных средств (КЛ 3)</t>
  </si>
  <si>
    <t>больше 1</t>
  </si>
  <si>
    <t>0,75 – 1</t>
  </si>
  <si>
    <t>меньше 0,75</t>
  </si>
  <si>
    <t>Коэффициент финансовой независимости (КН)</t>
  </si>
  <si>
    <t>меньше 0,2</t>
  </si>
  <si>
    <t>больше 0,2</t>
  </si>
  <si>
    <t>Коэффициент маневренности собственных средств (КМ)</t>
  </si>
  <si>
    <t>меньше 0,5</t>
  </si>
  <si>
    <t>больше 0,5</t>
  </si>
  <si>
    <t>Наличие убытков:</t>
  </si>
  <si>
    <t>Наличие аудиторских заключений:</t>
  </si>
  <si>
    <t>Срок использования кредита</t>
  </si>
  <si>
    <t>Среднемесячные поступления на расчетный счет от суммы кредита.</t>
  </si>
  <si>
    <t>Срок функционирования заемщика.</t>
  </si>
  <si>
    <t>Срок очередных сборов.</t>
  </si>
  <si>
    <t>Местонахождение заемщика.</t>
  </si>
  <si>
    <t>Банковские реквизиты заемщика.</t>
  </si>
  <si>
    <t>кредит выдается постоянному клиенту, который находится на  комплексном обслуживании в банке от 1 до 2 лет, банковские счета ведутся без  предупреждений.</t>
  </si>
  <si>
    <t>кредит выдается клиентам другого банка или он переходит на обслуживание в банк на срок пользования ссудой, счета ведутся без предупреждений.</t>
  </si>
  <si>
    <t>кредит выдается клиенту другого банка, картотека № 2 имеет постоянный характер.</t>
  </si>
  <si>
    <t>Своевременность и источники погашения предыдущих кредитов.</t>
  </si>
  <si>
    <t>Деловая активность заемщика (изменение валюты баланса).</t>
  </si>
  <si>
    <t>Диверсификация</t>
  </si>
  <si>
    <t>Кадровый потенциал фирмы.</t>
  </si>
  <si>
    <t>руководящие должности занимают специалисты с высшим образованием, которое отвечает профилю работы предприятия, или имеют высшее экономическое  образование,  имеют  достаточный  опыт  работы   в   этой   или подобной сфере деятельности, фирма имеет квалифицированный персонал.</t>
  </si>
  <si>
    <t>Объект кредитования.</t>
  </si>
  <si>
    <t>кредит берется на погашение уже существующих долгов перед банками и на покрытие убытков.</t>
  </si>
  <si>
    <t>Размер кредита, срок окупаемости проекта.</t>
  </si>
  <si>
    <t>Оценка обеспеченности ресурсами.</t>
  </si>
  <si>
    <t>Маркетинг.</t>
  </si>
  <si>
    <t xml:space="preserve">ведется активная работа по изучению спроса на продукцию, ведется работа по продвижению продукции на рынок, проводятся выставки, реклама, и т. д. Существует специальное подразделение на фирме, которое этим занимается.         </t>
  </si>
  <si>
    <t xml:space="preserve">ведется работа по изучению спроса на продукцию  проводится реклама, отсутствует отдел маркетинга. </t>
  </si>
  <si>
    <t>не ведется работа в этом направлении</t>
  </si>
  <si>
    <t>Потребность в дополнительных производственных мощностях      ( для  долгосрочных кредитов ).</t>
  </si>
  <si>
    <t>проект не требует создания новых мощностей, технического переоборудования, реконструкции, и т. д.</t>
  </si>
  <si>
    <t>Оценка заемщика в зависимости от размера уставного фонда.</t>
  </si>
  <si>
    <t>Размер выплаченного уставного фонда</t>
  </si>
  <si>
    <t xml:space="preserve">меньше 20 % от суммы кредита   </t>
  </si>
  <si>
    <t>20 – 50 % от суммы кредита</t>
  </si>
  <si>
    <t>50 – 100 % от суммы кредита</t>
  </si>
  <si>
    <t>Кредитный риск, связанный с формами расчета, и порядком оплаты  расчетно-платежных документов за счет кредитных средств.</t>
  </si>
  <si>
    <t>Все имеют отличную репутацию</t>
  </si>
  <si>
    <t>Большая часть – надежны как деловые партнеры</t>
  </si>
  <si>
    <t>Основная часть – надежны</t>
  </si>
  <si>
    <t xml:space="preserve">В пределах города, есть страховой полис, вид транспорта соответствует товару </t>
  </si>
  <si>
    <t>Поставщик отдален от покупателя, есть страховой полис, вид транспорта соответствует товару</t>
  </si>
  <si>
    <t>Поставщик отдален от покупателя, транспортировка может привести к утрате части товара и снижению его качества, есть страховой полис</t>
  </si>
  <si>
    <t>Поставщик в пределах города, транспорт не соответствует грузу, страховой полис отсутствует</t>
  </si>
  <si>
    <t>Поставщик отдален от покупателя, транспорт не соответствует грузу, страховой полис отсутствует</t>
  </si>
  <si>
    <t>Фирма имеет собственное складское помещение или склад. Потребность в дополнительных помещениях не имеется. Помещение отвечает нормам, температурный режим, влажность, площадь,и т. д.</t>
  </si>
  <si>
    <t>фирма имеет собственное складское помещение или склад, но недостаточные площади в связи с чем возникает необходимость дополнительной аренды помещений. Срок действия договора аренды совпадает с сроком пользования кредитом или превышает его.</t>
  </si>
  <si>
    <t>фирма не имеет складских помещений и они не арендуются.</t>
  </si>
  <si>
    <t>0,2 – 0,25</t>
  </si>
  <si>
    <t>больше 0,25</t>
  </si>
  <si>
    <t>Убыточная деятельность за предыдущий и отчетный период</t>
  </si>
  <si>
    <t>Убыточная деятельность за последние 3 года</t>
  </si>
  <si>
    <t>Положительные за последние 3 года</t>
  </si>
  <si>
    <t>Положительные за последние 2 года</t>
  </si>
  <si>
    <t>Положительные за последний год</t>
  </si>
  <si>
    <t>Аудиторское заключение отсутствует или отрицательное</t>
  </si>
  <si>
    <t>до 3 месяцев</t>
  </si>
  <si>
    <t>3-6 месяцев</t>
  </si>
  <si>
    <t>6-12 месяцев</t>
  </si>
  <si>
    <t>1-3 года</t>
  </si>
  <si>
    <t>больше 3 лет</t>
  </si>
  <si>
    <t>до 20 %</t>
  </si>
  <si>
    <t>до 100%</t>
  </si>
  <si>
    <t>до 50%</t>
  </si>
  <si>
    <t>до 150 %</t>
  </si>
  <si>
    <t>больше 150%</t>
  </si>
  <si>
    <t>Зависимость от сезонных поставок и связанная с этим неритмичность реализации товара</t>
  </si>
  <si>
    <t>больше 5 лет</t>
  </si>
  <si>
    <t>3-5 лет</t>
  </si>
  <si>
    <t>меньше 1 года</t>
  </si>
  <si>
    <t>срок очередных сборов не входит в часовой отрез  пользования кредитом</t>
  </si>
  <si>
    <t>срок очередных сборов входит в часовой отрезок пользования кредитом</t>
  </si>
  <si>
    <t>банк и заемщик находятся в одном населенном пункте</t>
  </si>
  <si>
    <t>банк и заемщик находятся в прилегающих населенных пунктах (регионах)</t>
  </si>
  <si>
    <t>заемщик находится в расположенных далеко от банка населенных пунктах (регионах)</t>
  </si>
  <si>
    <t>кредит выдается постоянному заемщику, который находится на комплексном обслуживании  в  банке  более  2  лет,  банковские  счета   ведутся без предупреждений</t>
  </si>
  <si>
    <t>кредит выдается заемщику, который открыл один из  счетов в банке (расчетный или валютный) или заемщик находится на комплексном обслуживании в банке незначительное время, иногда возникает задолженность по несвоевременно оплаченным расчетным документам (картотека #2)</t>
  </si>
  <si>
    <t>наличие картотеки № 2 постоянно на протяжении 3 месяцев и более</t>
  </si>
  <si>
    <t>кредиты и проценты погашались долгосрочно и своевременно,  для погашения использовались выручка от реализации продукции, прибыли и  другие средства (собственные)</t>
  </si>
  <si>
    <t>Предприятие</t>
  </si>
  <si>
    <t>ООО "Отличник"</t>
  </si>
  <si>
    <t>Заемщик с полным риском</t>
  </si>
  <si>
    <t>Заемщик надежный</t>
  </si>
  <si>
    <t>ООО "Плохиш"</t>
  </si>
  <si>
    <t>ООО "Середняк"</t>
  </si>
  <si>
    <t>Заемщик со средним риском</t>
  </si>
  <si>
    <t>Оценка</t>
  </si>
  <si>
    <t>ООО "ТраВень"</t>
  </si>
  <si>
    <t>Заемщик с высоким риском</t>
  </si>
  <si>
    <t>Заемщик с минимальным риском</t>
  </si>
  <si>
    <t>Всего</t>
  </si>
  <si>
    <t>Статистика оценки заемщиков</t>
  </si>
  <si>
    <t>Категории</t>
  </si>
  <si>
    <t>Кол-во</t>
  </si>
  <si>
    <t>%</t>
  </si>
  <si>
    <t>ТОО "Вечерние зори"</t>
  </si>
  <si>
    <t>ТОО "Проходимец"</t>
  </si>
  <si>
    <t>ООО "555"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</si>
</sst>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sz val="10"/>
      <color indexed="9"/>
      <name val="Arial Cyr"/>
      <family val="2"/>
    </font>
    <font>
      <sz val="20"/>
      <color indexed="9"/>
      <name val="Arial Cyr"/>
      <family val="2"/>
    </font>
    <font>
      <sz val="11.75"/>
      <name val="Arial Cyr"/>
      <family val="0"/>
    </font>
    <font>
      <sz val="16"/>
      <color indexed="9"/>
      <name val="Arial Cyr"/>
      <family val="2"/>
    </font>
    <font>
      <sz val="2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 wrapText="1"/>
    </xf>
    <xf numFmtId="0" fontId="3" fillId="0" borderId="4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3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0" fontId="0" fillId="0" borderId="9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4" borderId="4" xfId="0" applyFont="1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9175"/>
          <c:w val="0.323"/>
          <c:h val="0.79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Статистика!$A$3:$A$7</c:f>
              <c:strCache/>
            </c:strRef>
          </c:cat>
          <c:val>
            <c:numRef>
              <c:f>Статистика!$C$3:$C$7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525"/>
          <c:y val="0.02625"/>
          <c:w val="0.51775"/>
          <c:h val="0.9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57150</xdr:rowOff>
    </xdr:from>
    <xdr:to>
      <xdr:col>6</xdr:col>
      <xdr:colOff>590550</xdr:colOff>
      <xdr:row>22</xdr:row>
      <xdr:rowOff>57150</xdr:rowOff>
    </xdr:to>
    <xdr:graphicFrame>
      <xdr:nvGraphicFramePr>
        <xdr:cNvPr id="1" name="Chart 3"/>
        <xdr:cNvGraphicFramePr/>
      </xdr:nvGraphicFramePr>
      <xdr:xfrm>
        <a:off x="123825" y="1552575"/>
        <a:ext cx="62007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24"/>
  <sheetViews>
    <sheetView showGridLines="0" zoomScale="85" zoomScaleNormal="85" workbookViewId="0" topLeftCell="A108">
      <selection activeCell="B115" sqref="B115"/>
    </sheetView>
  </sheetViews>
  <sheetFormatPr defaultColWidth="9.00390625" defaultRowHeight="12.75"/>
  <cols>
    <col min="1" max="1" width="3.625" style="4" customWidth="1"/>
    <col min="2" max="2" width="106.75390625" style="3" customWidth="1"/>
    <col min="3" max="3" width="11.25390625" style="17" bestFit="1" customWidth="1"/>
    <col min="4" max="4" width="9.125" style="1" customWidth="1"/>
  </cols>
  <sheetData>
    <row r="1" spans="1:6" ht="13.5" thickBot="1">
      <c r="A1" s="12" t="s">
        <v>115</v>
      </c>
      <c r="B1" s="19"/>
      <c r="C1" s="14"/>
      <c r="F1" s="1"/>
    </row>
    <row r="2" spans="1:11" ht="13.5" thickBot="1">
      <c r="A2" s="5"/>
      <c r="B2" s="8" t="s">
        <v>133</v>
      </c>
      <c r="C2" s="15"/>
      <c r="E2" s="1"/>
      <c r="F2" s="1"/>
      <c r="G2" s="1"/>
      <c r="H2" s="1"/>
      <c r="I2" s="1"/>
      <c r="J2" s="1"/>
      <c r="K2" s="1"/>
    </row>
    <row r="3" spans="1:11" ht="13.5" thickBot="1">
      <c r="A3" s="12" t="s">
        <v>20</v>
      </c>
      <c r="B3" s="19"/>
      <c r="C3" s="14"/>
      <c r="E3" s="1"/>
      <c r="F3" s="1"/>
      <c r="G3" s="1"/>
      <c r="H3" s="1"/>
      <c r="I3" s="1"/>
      <c r="J3" s="1"/>
      <c r="K3" s="1"/>
    </row>
    <row r="4" spans="1:11" ht="12.75">
      <c r="A4" s="6"/>
      <c r="B4" s="8" t="s">
        <v>21</v>
      </c>
      <c r="C4" s="32">
        <v>10</v>
      </c>
      <c r="E4" s="1"/>
      <c r="F4" s="1"/>
      <c r="G4" s="1"/>
      <c r="H4" s="1"/>
      <c r="I4" s="1"/>
      <c r="J4" s="1"/>
      <c r="K4" s="1"/>
    </row>
    <row r="5" spans="1:11" ht="12.75">
      <c r="A5" s="6"/>
      <c r="B5" s="8">
        <v>2</v>
      </c>
      <c r="C5" s="15">
        <v>5</v>
      </c>
      <c r="E5" s="1"/>
      <c r="F5" s="1"/>
      <c r="G5" s="1"/>
      <c r="H5" s="1"/>
      <c r="I5" s="1"/>
      <c r="J5" s="1"/>
      <c r="K5" s="1"/>
    </row>
    <row r="6" spans="1:11" ht="13.5" thickBot="1">
      <c r="A6" s="7"/>
      <c r="B6" s="8">
        <v>1</v>
      </c>
      <c r="C6" s="15">
        <v>1</v>
      </c>
      <c r="E6" s="1"/>
      <c r="F6" s="1"/>
      <c r="G6" s="1"/>
      <c r="H6" s="1"/>
      <c r="I6" s="1"/>
      <c r="J6" s="1"/>
      <c r="K6" s="1"/>
    </row>
    <row r="7" spans="1:11" ht="13.5" thickBot="1">
      <c r="A7" s="12" t="s">
        <v>22</v>
      </c>
      <c r="B7" s="19"/>
      <c r="C7" s="14"/>
      <c r="E7" s="1"/>
      <c r="F7" s="1"/>
      <c r="G7" s="1"/>
      <c r="H7" s="1"/>
      <c r="I7" s="1"/>
      <c r="J7" s="1"/>
      <c r="K7" s="1"/>
    </row>
    <row r="8" spans="1:11" ht="12.75">
      <c r="A8" s="6"/>
      <c r="B8" s="8" t="s">
        <v>73</v>
      </c>
      <c r="C8" s="15">
        <v>5</v>
      </c>
      <c r="E8" s="1"/>
      <c r="F8" s="1"/>
      <c r="G8" s="1"/>
      <c r="H8" s="1"/>
      <c r="I8" s="1"/>
      <c r="J8" s="1"/>
      <c r="K8" s="1"/>
    </row>
    <row r="9" spans="1:11" ht="12.75">
      <c r="A9" s="6"/>
      <c r="B9" s="8" t="s">
        <v>74</v>
      </c>
      <c r="C9" s="32">
        <v>3</v>
      </c>
      <c r="E9" s="1"/>
      <c r="F9" s="1"/>
      <c r="G9" s="1"/>
      <c r="H9" s="1"/>
      <c r="I9" s="1"/>
      <c r="J9" s="1"/>
      <c r="K9" s="1"/>
    </row>
    <row r="10" spans="1:11" ht="12.75">
      <c r="A10" s="6"/>
      <c r="B10" s="8" t="s">
        <v>75</v>
      </c>
      <c r="C10" s="15">
        <v>0</v>
      </c>
      <c r="E10" s="1"/>
      <c r="F10" s="1"/>
      <c r="G10" s="1"/>
      <c r="H10" s="1"/>
      <c r="I10" s="1"/>
      <c r="J10" s="1"/>
      <c r="K10" s="1"/>
    </row>
    <row r="11" spans="1:11" ht="13.5" thickBot="1">
      <c r="A11" s="12" t="s">
        <v>23</v>
      </c>
      <c r="B11" s="19"/>
      <c r="C11" s="14"/>
      <c r="E11" s="1"/>
      <c r="F11" s="1"/>
      <c r="G11" s="1"/>
      <c r="H11" s="1"/>
      <c r="I11" s="1"/>
      <c r="J11" s="1"/>
      <c r="K11" s="1"/>
    </row>
    <row r="12" spans="2:11" ht="12.75">
      <c r="B12" s="8" t="s">
        <v>76</v>
      </c>
      <c r="C12" s="15">
        <v>10</v>
      </c>
      <c r="E12" s="1"/>
      <c r="F12" s="1"/>
      <c r="G12" s="1"/>
      <c r="H12" s="1"/>
      <c r="I12" s="1"/>
      <c r="J12" s="1"/>
      <c r="K12" s="1"/>
    </row>
    <row r="13" spans="2:11" ht="12.75">
      <c r="B13" s="8" t="s">
        <v>77</v>
      </c>
      <c r="C13" s="32">
        <v>8</v>
      </c>
      <c r="E13" s="1"/>
      <c r="F13" s="1"/>
      <c r="G13" s="1"/>
      <c r="H13" s="1"/>
      <c r="I13" s="1"/>
      <c r="J13" s="1"/>
      <c r="K13" s="1"/>
    </row>
    <row r="14" spans="2:11" ht="25.5">
      <c r="B14" s="8" t="s">
        <v>78</v>
      </c>
      <c r="C14" s="15">
        <v>6</v>
      </c>
      <c r="E14" s="1"/>
      <c r="F14" s="1"/>
      <c r="G14" s="1"/>
      <c r="H14" s="1"/>
      <c r="I14" s="1"/>
      <c r="J14" s="1"/>
      <c r="K14" s="1"/>
    </row>
    <row r="15" spans="2:11" ht="12.75">
      <c r="B15" s="8" t="s">
        <v>79</v>
      </c>
      <c r="C15" s="15">
        <v>4</v>
      </c>
      <c r="E15" s="1"/>
      <c r="F15" s="1"/>
      <c r="G15" s="1"/>
      <c r="H15" s="1"/>
      <c r="I15" s="1"/>
      <c r="J15" s="1"/>
      <c r="K15" s="1"/>
    </row>
    <row r="16" spans="2:11" ht="12.75">
      <c r="B16" s="8" t="s">
        <v>80</v>
      </c>
      <c r="C16" s="15">
        <v>2</v>
      </c>
      <c r="E16" s="1"/>
      <c r="F16" s="1"/>
      <c r="G16" s="1"/>
      <c r="H16" s="1"/>
      <c r="I16" s="1"/>
      <c r="J16" s="1"/>
      <c r="K16" s="1"/>
    </row>
    <row r="17" spans="1:11" ht="13.5" thickBot="1">
      <c r="A17" s="12" t="s">
        <v>24</v>
      </c>
      <c r="B17" s="19"/>
      <c r="C17" s="16"/>
      <c r="E17" s="1"/>
      <c r="F17" s="1"/>
      <c r="G17" s="1"/>
      <c r="H17" s="1"/>
      <c r="I17" s="1"/>
      <c r="J17" s="1"/>
      <c r="K17" s="1"/>
    </row>
    <row r="18" spans="2:11" ht="25.5">
      <c r="B18" s="8" t="s">
        <v>81</v>
      </c>
      <c r="C18" s="32">
        <v>10</v>
      </c>
      <c r="E18" s="1"/>
      <c r="F18" s="1"/>
      <c r="G18" s="1"/>
      <c r="H18" s="1"/>
      <c r="I18" s="1"/>
      <c r="J18" s="1"/>
      <c r="K18" s="1"/>
    </row>
    <row r="19" spans="2:3" ht="38.25">
      <c r="B19" s="8" t="s">
        <v>82</v>
      </c>
      <c r="C19" s="15">
        <v>5</v>
      </c>
    </row>
    <row r="20" spans="2:8" ht="12.75">
      <c r="B20" s="8" t="s">
        <v>83</v>
      </c>
      <c r="C20" s="15">
        <v>0</v>
      </c>
      <c r="H20" s="2"/>
    </row>
    <row r="21" spans="1:8" ht="13.5" thickBot="1">
      <c r="A21" s="12" t="s">
        <v>25</v>
      </c>
      <c r="B21" s="19"/>
      <c r="C21" s="14"/>
      <c r="H21" s="2"/>
    </row>
    <row r="22" spans="2:8" ht="12.75">
      <c r="B22" s="8" t="s">
        <v>26</v>
      </c>
      <c r="C22" s="15">
        <v>0</v>
      </c>
      <c r="H22" s="2"/>
    </row>
    <row r="23" spans="2:8" ht="12.75">
      <c r="B23" s="8" t="s">
        <v>27</v>
      </c>
      <c r="C23" s="15">
        <v>5</v>
      </c>
      <c r="H23" s="2"/>
    </row>
    <row r="24" spans="2:3" ht="12.75">
      <c r="B24" s="8" t="s">
        <v>28</v>
      </c>
      <c r="C24" s="15">
        <v>10</v>
      </c>
    </row>
    <row r="25" spans="2:3" ht="12.75">
      <c r="B25" s="8" t="s">
        <v>29</v>
      </c>
      <c r="C25" s="15">
        <v>0</v>
      </c>
    </row>
    <row r="26" spans="1:3" ht="13.5" thickBot="1">
      <c r="A26" s="12" t="s">
        <v>30</v>
      </c>
      <c r="B26" s="19"/>
      <c r="C26" s="14"/>
    </row>
    <row r="27" spans="2:3" ht="12.75">
      <c r="B27" s="8" t="s">
        <v>36</v>
      </c>
      <c r="C27" s="32">
        <v>0</v>
      </c>
    </row>
    <row r="28" spans="2:3" ht="12.75">
      <c r="B28" s="8" t="s">
        <v>84</v>
      </c>
      <c r="C28" s="15">
        <v>5</v>
      </c>
    </row>
    <row r="29" spans="2:5" ht="12.75">
      <c r="B29" s="8" t="s">
        <v>85</v>
      </c>
      <c r="C29" s="15">
        <v>10</v>
      </c>
      <c r="D29"/>
      <c r="E29" s="1"/>
    </row>
    <row r="30" spans="1:5" ht="13.5" thickBot="1">
      <c r="A30" s="12" t="s">
        <v>31</v>
      </c>
      <c r="B30" s="19"/>
      <c r="C30" s="14"/>
      <c r="D30"/>
      <c r="E30" s="1"/>
    </row>
    <row r="31" spans="2:5" ht="12.75">
      <c r="B31" s="8" t="s">
        <v>32</v>
      </c>
      <c r="C31" s="15">
        <v>0</v>
      </c>
      <c r="D31"/>
      <c r="E31" s="1"/>
    </row>
    <row r="32" spans="2:3" ht="12.75">
      <c r="B32" s="8" t="s">
        <v>33</v>
      </c>
      <c r="C32" s="32">
        <v>5</v>
      </c>
    </row>
    <row r="33" spans="2:5" ht="12.75">
      <c r="B33" s="8" t="s">
        <v>34</v>
      </c>
      <c r="C33" s="15">
        <v>10</v>
      </c>
      <c r="D33"/>
      <c r="E33" s="1"/>
    </row>
    <row r="34" spans="1:5" ht="13.5" thickBot="1">
      <c r="A34" s="12" t="s">
        <v>35</v>
      </c>
      <c r="B34" s="19"/>
      <c r="C34" s="14"/>
      <c r="D34"/>
      <c r="E34" s="1"/>
    </row>
    <row r="35" spans="2:5" ht="12.75">
      <c r="B35" s="8" t="s">
        <v>36</v>
      </c>
      <c r="C35" s="15">
        <v>0</v>
      </c>
      <c r="D35"/>
      <c r="E35" s="1"/>
    </row>
    <row r="36" spans="2:3" ht="12.75">
      <c r="B36" s="8">
        <v>0.2</v>
      </c>
      <c r="C36" s="32">
        <v>5</v>
      </c>
    </row>
    <row r="37" spans="2:5" ht="12.75">
      <c r="B37" s="8" t="s">
        <v>37</v>
      </c>
      <c r="C37" s="15">
        <v>10</v>
      </c>
      <c r="D37"/>
      <c r="E37" s="1"/>
    </row>
    <row r="38" spans="1:5" ht="13.5" thickBot="1">
      <c r="A38" s="12" t="s">
        <v>38</v>
      </c>
      <c r="B38" s="19"/>
      <c r="C38" s="14"/>
      <c r="D38"/>
      <c r="E38" s="1"/>
    </row>
    <row r="39" spans="2:5" ht="12.75">
      <c r="B39" s="8" t="s">
        <v>39</v>
      </c>
      <c r="C39" s="15">
        <v>0</v>
      </c>
      <c r="D39"/>
      <c r="E39" s="1"/>
    </row>
    <row r="40" spans="2:3" ht="12.75">
      <c r="B40" s="8">
        <v>0.5</v>
      </c>
      <c r="C40" s="32">
        <v>5</v>
      </c>
    </row>
    <row r="41" spans="2:5" ht="12.75">
      <c r="B41" s="8" t="s">
        <v>40</v>
      </c>
      <c r="C41" s="15">
        <v>10</v>
      </c>
      <c r="D41"/>
      <c r="E41" s="1"/>
    </row>
    <row r="42" spans="1:5" ht="13.5" thickBot="1">
      <c r="A42" s="12" t="s">
        <v>41</v>
      </c>
      <c r="B42" s="19"/>
      <c r="C42" s="14"/>
      <c r="D42"/>
      <c r="E42" s="1"/>
    </row>
    <row r="43" spans="2:3" ht="12.75">
      <c r="B43" s="8" t="s">
        <v>86</v>
      </c>
      <c r="C43" s="32">
        <v>-15</v>
      </c>
    </row>
    <row r="44" spans="2:5" ht="12.75">
      <c r="B44" s="8" t="s">
        <v>87</v>
      </c>
      <c r="C44" s="15">
        <v>-30</v>
      </c>
      <c r="D44"/>
      <c r="E44" s="1"/>
    </row>
    <row r="45" spans="1:5" ht="13.5" thickBot="1">
      <c r="A45" s="12" t="s">
        <v>42</v>
      </c>
      <c r="B45" s="19"/>
      <c r="C45" s="14"/>
      <c r="D45"/>
      <c r="E45" s="1"/>
    </row>
    <row r="46" spans="2:5" ht="12.75">
      <c r="B46" s="8" t="s">
        <v>88</v>
      </c>
      <c r="C46" s="15">
        <v>15</v>
      </c>
      <c r="D46"/>
      <c r="E46" s="1"/>
    </row>
    <row r="47" spans="2:5" ht="12.75">
      <c r="B47" s="8" t="s">
        <v>89</v>
      </c>
      <c r="C47" s="15">
        <v>10</v>
      </c>
      <c r="D47"/>
      <c r="E47" s="1"/>
    </row>
    <row r="48" spans="2:3" ht="12.75">
      <c r="B48" s="8" t="s">
        <v>90</v>
      </c>
      <c r="C48" s="32">
        <v>5</v>
      </c>
    </row>
    <row r="49" spans="2:5" ht="12.75">
      <c r="B49" s="8" t="s">
        <v>91</v>
      </c>
      <c r="C49" s="15">
        <v>10</v>
      </c>
      <c r="D49"/>
      <c r="E49" s="1"/>
    </row>
    <row r="50" spans="1:5" ht="13.5" thickBot="1">
      <c r="A50" s="12" t="s">
        <v>43</v>
      </c>
      <c r="B50" s="19"/>
      <c r="C50" s="14"/>
      <c r="D50"/>
      <c r="E50" s="1"/>
    </row>
    <row r="51" spans="2:5" ht="12.75">
      <c r="B51" s="8" t="s">
        <v>92</v>
      </c>
      <c r="C51" s="15">
        <v>10</v>
      </c>
      <c r="D51"/>
      <c r="E51" s="1"/>
    </row>
    <row r="52" spans="2:5" ht="12.75">
      <c r="B52" s="8" t="s">
        <v>93</v>
      </c>
      <c r="C52" s="32">
        <v>8</v>
      </c>
      <c r="D52"/>
      <c r="E52" s="1"/>
    </row>
    <row r="53" spans="2:5" ht="12.75">
      <c r="B53" s="8" t="s">
        <v>94</v>
      </c>
      <c r="C53" s="15">
        <v>5</v>
      </c>
      <c r="D53"/>
      <c r="E53" s="1"/>
    </row>
    <row r="54" spans="2:3" ht="12.75">
      <c r="B54" s="8" t="s">
        <v>95</v>
      </c>
      <c r="C54" s="15">
        <v>3</v>
      </c>
    </row>
    <row r="55" spans="2:5" ht="12.75">
      <c r="B55" s="8" t="s">
        <v>96</v>
      </c>
      <c r="C55" s="15">
        <v>0</v>
      </c>
      <c r="D55"/>
      <c r="E55" s="1"/>
    </row>
    <row r="56" spans="1:5" ht="13.5" thickBot="1">
      <c r="A56" s="12" t="s">
        <v>44</v>
      </c>
      <c r="B56" s="19"/>
      <c r="C56" s="14"/>
      <c r="D56"/>
      <c r="E56" s="1"/>
    </row>
    <row r="57" spans="2:5" ht="12.75">
      <c r="B57" s="8" t="s">
        <v>97</v>
      </c>
      <c r="C57" s="15">
        <v>0</v>
      </c>
      <c r="D57"/>
      <c r="E57" s="1"/>
    </row>
    <row r="58" spans="2:5" ht="12.75">
      <c r="B58" s="8" t="s">
        <v>99</v>
      </c>
      <c r="C58" s="32">
        <v>20</v>
      </c>
      <c r="D58"/>
      <c r="E58" s="1"/>
    </row>
    <row r="59" spans="2:5" ht="12.75">
      <c r="B59" s="8" t="s">
        <v>98</v>
      </c>
      <c r="C59" s="15">
        <v>30</v>
      </c>
      <c r="D59"/>
      <c r="E59" s="1"/>
    </row>
    <row r="60" spans="2:3" ht="12.75">
      <c r="B60" s="8" t="s">
        <v>100</v>
      </c>
      <c r="C60" s="15">
        <v>40</v>
      </c>
    </row>
    <row r="61" spans="2:3" ht="12.75">
      <c r="B61" s="8" t="s">
        <v>101</v>
      </c>
      <c r="C61" s="15">
        <v>50</v>
      </c>
    </row>
    <row r="62" spans="1:3" ht="12.75">
      <c r="A62" s="18" t="s">
        <v>102</v>
      </c>
      <c r="B62" s="13"/>
      <c r="C62" s="32">
        <v>10</v>
      </c>
    </row>
    <row r="63" spans="1:3" ht="13.5" thickBot="1">
      <c r="A63" s="12" t="s">
        <v>45</v>
      </c>
      <c r="B63" s="19"/>
      <c r="C63" s="14"/>
    </row>
    <row r="64" spans="2:3" ht="12.75">
      <c r="B64" s="8" t="s">
        <v>103</v>
      </c>
      <c r="C64" s="32">
        <v>15</v>
      </c>
    </row>
    <row r="65" spans="2:3" ht="12.75">
      <c r="B65" s="8" t="s">
        <v>104</v>
      </c>
      <c r="C65" s="15">
        <v>10</v>
      </c>
    </row>
    <row r="66" spans="2:3" ht="12.75">
      <c r="B66" s="8" t="s">
        <v>95</v>
      </c>
      <c r="C66" s="15">
        <v>5</v>
      </c>
    </row>
    <row r="67" spans="2:3" ht="13.5" thickBot="1">
      <c r="B67" s="8" t="s">
        <v>105</v>
      </c>
      <c r="C67" s="15">
        <v>0</v>
      </c>
    </row>
    <row r="68" spans="1:3" ht="13.5" thickBot="1">
      <c r="A68" s="11" t="s">
        <v>46</v>
      </c>
      <c r="B68" s="19"/>
      <c r="C68" s="14"/>
    </row>
    <row r="69" spans="2:3" ht="12.75">
      <c r="B69" s="8" t="s">
        <v>106</v>
      </c>
      <c r="C69" s="15">
        <v>10</v>
      </c>
    </row>
    <row r="70" spans="2:3" ht="13.5" thickBot="1">
      <c r="B70" s="8" t="s">
        <v>107</v>
      </c>
      <c r="C70" s="32">
        <v>0</v>
      </c>
    </row>
    <row r="71" spans="1:3" ht="13.5" thickBot="1">
      <c r="A71" s="11" t="s">
        <v>47</v>
      </c>
      <c r="B71" s="19"/>
      <c r="C71" s="14"/>
    </row>
    <row r="72" spans="2:3" ht="12.75">
      <c r="B72" s="8" t="s">
        <v>108</v>
      </c>
      <c r="C72" s="32">
        <v>10</v>
      </c>
    </row>
    <row r="73" spans="2:3" ht="12.75">
      <c r="B73" s="8" t="s">
        <v>109</v>
      </c>
      <c r="C73" s="15">
        <v>5</v>
      </c>
    </row>
    <row r="74" spans="2:3" ht="13.5" thickBot="1">
      <c r="B74" s="8" t="s">
        <v>110</v>
      </c>
      <c r="C74" s="15">
        <v>0</v>
      </c>
    </row>
    <row r="75" spans="1:3" ht="13.5" thickBot="1">
      <c r="A75" s="11" t="s">
        <v>48</v>
      </c>
      <c r="B75" s="19"/>
      <c r="C75" s="14"/>
    </row>
    <row r="76" spans="2:3" ht="25.5">
      <c r="B76" s="8" t="s">
        <v>111</v>
      </c>
      <c r="C76" s="32">
        <v>15</v>
      </c>
    </row>
    <row r="77" spans="2:3" ht="25.5">
      <c r="B77" s="8" t="s">
        <v>49</v>
      </c>
      <c r="C77" s="15">
        <v>10</v>
      </c>
    </row>
    <row r="78" spans="2:3" ht="38.25">
      <c r="B78" s="8" t="s">
        <v>112</v>
      </c>
      <c r="C78" s="15">
        <v>0</v>
      </c>
    </row>
    <row r="79" spans="2:3" ht="25.5">
      <c r="B79" s="8" t="s">
        <v>50</v>
      </c>
      <c r="C79" s="15">
        <v>-10</v>
      </c>
    </row>
    <row r="80" spans="2:3" ht="12.75">
      <c r="B80" s="8" t="s">
        <v>51</v>
      </c>
      <c r="C80" s="15">
        <v>-20</v>
      </c>
    </row>
    <row r="81" spans="2:3" ht="13.5" thickBot="1">
      <c r="B81" s="8" t="s">
        <v>113</v>
      </c>
      <c r="C81" s="15">
        <v>-30</v>
      </c>
    </row>
    <row r="82" spans="1:3" ht="13.5" thickBot="1">
      <c r="A82" s="11" t="s">
        <v>52</v>
      </c>
      <c r="B82" s="19"/>
      <c r="C82" s="14"/>
    </row>
    <row r="83" spans="2:3" ht="25.5">
      <c r="B83" s="8" t="s">
        <v>114</v>
      </c>
      <c r="C83" s="15">
        <v>20</v>
      </c>
    </row>
    <row r="84" spans="2:3" ht="25.5">
      <c r="B84" s="8" t="s">
        <v>0</v>
      </c>
      <c r="C84" s="32">
        <v>5</v>
      </c>
    </row>
    <row r="85" spans="2:3" ht="26.25" thickBot="1">
      <c r="B85" s="8" t="s">
        <v>1</v>
      </c>
      <c r="C85" s="15">
        <v>-20</v>
      </c>
    </row>
    <row r="86" spans="1:3" ht="13.5" thickBot="1">
      <c r="A86" s="11" t="s">
        <v>53</v>
      </c>
      <c r="B86" s="19"/>
      <c r="C86" s="14"/>
    </row>
    <row r="87" spans="2:3" ht="12.75">
      <c r="B87" s="8" t="s">
        <v>2</v>
      </c>
      <c r="C87" s="15">
        <v>10</v>
      </c>
    </row>
    <row r="88" spans="2:3" ht="12.75">
      <c r="B88" s="8" t="s">
        <v>3</v>
      </c>
      <c r="C88" s="32">
        <v>5</v>
      </c>
    </row>
    <row r="89" spans="2:3" ht="13.5" thickBot="1">
      <c r="B89" s="8" t="s">
        <v>4</v>
      </c>
      <c r="C89" s="15">
        <v>0</v>
      </c>
    </row>
    <row r="90" spans="1:3" ht="13.5" thickBot="1">
      <c r="A90" s="11" t="s">
        <v>54</v>
      </c>
      <c r="B90" s="19"/>
      <c r="C90" s="14"/>
    </row>
    <row r="91" spans="2:3" ht="12.75">
      <c r="B91" s="8" t="s">
        <v>5</v>
      </c>
      <c r="C91" s="15">
        <v>10</v>
      </c>
    </row>
    <row r="92" spans="2:3" ht="13.5" thickBot="1">
      <c r="B92" s="8" t="s">
        <v>6</v>
      </c>
      <c r="C92" s="32">
        <v>0</v>
      </c>
    </row>
    <row r="93" spans="1:3" ht="13.5" thickBot="1">
      <c r="A93" s="11" t="s">
        <v>55</v>
      </c>
      <c r="B93" s="19"/>
      <c r="C93" s="14"/>
    </row>
    <row r="94" spans="2:3" ht="38.25">
      <c r="B94" s="8" t="s">
        <v>56</v>
      </c>
      <c r="C94" s="15">
        <v>10</v>
      </c>
    </row>
    <row r="95" spans="2:3" ht="38.25">
      <c r="B95" s="8" t="s">
        <v>7</v>
      </c>
      <c r="C95" s="32">
        <v>5</v>
      </c>
    </row>
    <row r="96" spans="2:3" ht="26.25" thickBot="1">
      <c r="B96" s="8" t="s">
        <v>8</v>
      </c>
      <c r="C96" s="15">
        <v>0</v>
      </c>
    </row>
    <row r="97" spans="1:3" ht="13.5" thickBot="1">
      <c r="A97" s="11" t="s">
        <v>57</v>
      </c>
      <c r="B97" s="19"/>
      <c r="C97" s="14"/>
    </row>
    <row r="98" spans="2:3" ht="38.25">
      <c r="B98" s="8" t="s">
        <v>9</v>
      </c>
      <c r="C98" s="15">
        <v>10</v>
      </c>
    </row>
    <row r="99" spans="2:3" ht="13.5" thickBot="1">
      <c r="B99" s="8" t="s">
        <v>58</v>
      </c>
      <c r="C99" s="15">
        <v>-20</v>
      </c>
    </row>
    <row r="100" spans="1:3" ht="13.5" thickBot="1">
      <c r="A100" s="5" t="s">
        <v>59</v>
      </c>
      <c r="B100" s="8"/>
      <c r="C100" s="15"/>
    </row>
    <row r="101" spans="2:3" ht="38.25">
      <c r="B101" s="8" t="s">
        <v>10</v>
      </c>
      <c r="C101" s="32">
        <v>10</v>
      </c>
    </row>
    <row r="102" spans="2:3" ht="26.25" thickBot="1">
      <c r="B102" s="8" t="s">
        <v>11</v>
      </c>
      <c r="C102" s="15">
        <v>0</v>
      </c>
    </row>
    <row r="103" spans="1:3" ht="13.5" thickBot="1">
      <c r="A103" s="11" t="s">
        <v>72</v>
      </c>
      <c r="B103" s="19"/>
      <c r="C103" s="15"/>
    </row>
    <row r="104" spans="2:3" ht="25.5">
      <c r="B104" s="8" t="s">
        <v>12</v>
      </c>
      <c r="C104" s="32">
        <v>10</v>
      </c>
    </row>
    <row r="105" spans="2:3" ht="25.5">
      <c r="B105" s="8" t="s">
        <v>13</v>
      </c>
      <c r="C105" s="15">
        <v>5</v>
      </c>
    </row>
    <row r="106" spans="2:5" ht="26.25" thickBot="1">
      <c r="B106" s="8" t="s">
        <v>14</v>
      </c>
      <c r="C106" s="15">
        <v>0</v>
      </c>
      <c r="D106"/>
      <c r="E106" s="1"/>
    </row>
    <row r="107" spans="1:5" ht="13.5" thickBot="1">
      <c r="A107" s="11" t="s">
        <v>60</v>
      </c>
      <c r="B107" s="19"/>
      <c r="C107" s="14"/>
      <c r="D107"/>
      <c r="E107" s="1"/>
    </row>
    <row r="108" spans="2:5" ht="38.25">
      <c r="B108" s="8" t="s">
        <v>15</v>
      </c>
      <c r="C108" s="15">
        <v>10</v>
      </c>
      <c r="D108" s="9"/>
      <c r="E108" s="1"/>
    </row>
    <row r="109" spans="2:4" ht="38.25">
      <c r="B109" s="8" t="s">
        <v>16</v>
      </c>
      <c r="C109" s="32">
        <v>5</v>
      </c>
      <c r="D109" s="10"/>
    </row>
    <row r="110" spans="2:8" ht="26.25" thickBot="1">
      <c r="B110" s="8" t="s">
        <v>17</v>
      </c>
      <c r="C110" s="15">
        <v>0</v>
      </c>
      <c r="D110" s="10"/>
      <c r="H110" s="2"/>
    </row>
    <row r="111" spans="1:8" ht="13.5" thickBot="1">
      <c r="A111" s="11" t="s">
        <v>61</v>
      </c>
      <c r="B111" s="19"/>
      <c r="C111" s="14"/>
      <c r="H111" s="2"/>
    </row>
    <row r="112" spans="2:8" ht="25.5">
      <c r="B112" s="8" t="s">
        <v>62</v>
      </c>
      <c r="C112" s="15">
        <v>10</v>
      </c>
      <c r="H112" s="2"/>
    </row>
    <row r="113" spans="2:3" ht="12.75">
      <c r="B113" s="8" t="s">
        <v>63</v>
      </c>
      <c r="C113" s="32">
        <v>5</v>
      </c>
    </row>
    <row r="114" spans="2:3" ht="13.5" thickBot="1">
      <c r="B114" s="8" t="s">
        <v>64</v>
      </c>
      <c r="C114" s="15">
        <v>0</v>
      </c>
    </row>
    <row r="115" spans="1:3" ht="13.5" thickBot="1">
      <c r="A115" s="11" t="s">
        <v>65</v>
      </c>
      <c r="B115" s="19"/>
      <c r="C115" s="14"/>
    </row>
    <row r="116" spans="2:3" ht="12.75">
      <c r="B116" s="8" t="s">
        <v>66</v>
      </c>
      <c r="C116" s="32">
        <v>10</v>
      </c>
    </row>
    <row r="117" spans="2:3" ht="12.75">
      <c r="B117" s="8" t="s">
        <v>18</v>
      </c>
      <c r="C117" s="15">
        <v>5</v>
      </c>
    </row>
    <row r="118" spans="2:3" ht="13.5" thickBot="1">
      <c r="B118" s="8" t="s">
        <v>19</v>
      </c>
      <c r="C118" s="15">
        <v>0</v>
      </c>
    </row>
    <row r="119" spans="1:3" ht="13.5" thickBot="1">
      <c r="A119" s="11" t="s">
        <v>67</v>
      </c>
      <c r="B119" s="19"/>
      <c r="C119" s="14"/>
    </row>
    <row r="120" spans="2:8" ht="12.75">
      <c r="B120" s="8" t="s">
        <v>68</v>
      </c>
      <c r="C120" s="15"/>
      <c r="H120" s="2"/>
    </row>
    <row r="121" spans="2:8" ht="12.75">
      <c r="B121" s="8" t="s">
        <v>69</v>
      </c>
      <c r="C121" s="32">
        <v>0</v>
      </c>
      <c r="H121" s="2"/>
    </row>
    <row r="122" spans="2:8" ht="12.75" customHeight="1">
      <c r="B122" s="8" t="s">
        <v>70</v>
      </c>
      <c r="C122" s="15">
        <v>5</v>
      </c>
      <c r="H122" s="2"/>
    </row>
    <row r="123" spans="2:3" ht="12.75" customHeight="1">
      <c r="B123" s="8" t="s">
        <v>71</v>
      </c>
      <c r="C123" s="15">
        <v>10</v>
      </c>
    </row>
    <row r="124" ht="12.75" customHeight="1">
      <c r="C124" s="17">
        <v>169</v>
      </c>
    </row>
    <row r="125" ht="12.75" customHeight="1"/>
    <row r="126" ht="12.75"/>
    <row r="127" ht="12.75"/>
    <row r="128" ht="12.75"/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8"/>
  <sheetViews>
    <sheetView showGridLines="0" tabSelected="1" workbookViewId="0" topLeftCell="A1">
      <selection activeCell="G6" sqref="G6"/>
    </sheetView>
  </sheetViews>
  <sheetFormatPr defaultColWidth="9.00390625" defaultRowHeight="12.75"/>
  <cols>
    <col min="1" max="1" width="30.00390625" style="0" bestFit="1" customWidth="1"/>
    <col min="3" max="3" width="9.25390625" style="0" bestFit="1" customWidth="1"/>
  </cols>
  <sheetData>
    <row r="1" spans="1:9" ht="26.25" thickBot="1">
      <c r="A1" s="21" t="s">
        <v>127</v>
      </c>
      <c r="B1" s="20"/>
      <c r="C1" s="20"/>
      <c r="D1" s="22"/>
      <c r="E1" s="22"/>
      <c r="F1" s="22"/>
      <c r="G1" s="22"/>
      <c r="H1" s="22"/>
      <c r="I1" s="31"/>
    </row>
    <row r="2" spans="1:3" ht="13.5" thickBot="1">
      <c r="A2" s="24" t="s">
        <v>128</v>
      </c>
      <c r="B2" s="27" t="s">
        <v>129</v>
      </c>
      <c r="C2" s="28" t="s">
        <v>130</v>
      </c>
    </row>
    <row r="3" spans="1:3" ht="12.75">
      <c r="A3" s="23" t="s">
        <v>118</v>
      </c>
      <c r="B3" s="26">
        <f>COUNTIF(Результаты!C:C,"Заемщик надежный")</f>
        <v>1</v>
      </c>
      <c r="C3" s="29">
        <f aca="true" t="shared" si="0" ref="C3:C8">B3/$B$8</f>
        <v>0.14285714285714285</v>
      </c>
    </row>
    <row r="4" spans="1:3" ht="12.75">
      <c r="A4" s="23" t="s">
        <v>125</v>
      </c>
      <c r="B4" s="26">
        <f>COUNTIF(Результаты!C:C,"Заемщик с минимальным риском")</f>
        <v>1</v>
      </c>
      <c r="C4" s="29">
        <f t="shared" si="0"/>
        <v>0.14285714285714285</v>
      </c>
    </row>
    <row r="5" spans="1:3" ht="12.75">
      <c r="A5" s="23" t="s">
        <v>121</v>
      </c>
      <c r="B5" s="26">
        <f>COUNTIF(Результаты!C:C,"Заемщик со средним риском")</f>
        <v>3</v>
      </c>
      <c r="C5" s="29">
        <f t="shared" si="0"/>
        <v>0.42857142857142855</v>
      </c>
    </row>
    <row r="6" spans="1:3" ht="12.75">
      <c r="A6" s="23" t="s">
        <v>124</v>
      </c>
      <c r="B6" s="26">
        <f>COUNTIF(Результаты!C:C,"Заемщик с высоким риском")</f>
        <v>1</v>
      </c>
      <c r="C6" s="29">
        <f t="shared" si="0"/>
        <v>0.14285714285714285</v>
      </c>
    </row>
    <row r="7" spans="1:3" ht="13.5" thickBot="1">
      <c r="A7" s="23" t="s">
        <v>117</v>
      </c>
      <c r="B7" s="26">
        <f>COUNTIF(Результаты!C:C,"Заемщик с полным риском")</f>
        <v>1</v>
      </c>
      <c r="C7" s="30">
        <f t="shared" si="0"/>
        <v>0.14285714285714285</v>
      </c>
    </row>
    <row r="8" spans="1:3" ht="13.5" thickBot="1">
      <c r="A8" s="24" t="s">
        <v>126</v>
      </c>
      <c r="B8" s="25">
        <f>SUM(B3:B7)</f>
        <v>7</v>
      </c>
      <c r="C8" s="29">
        <f t="shared" si="0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1:C8"/>
  <sheetViews>
    <sheetView workbookViewId="0" topLeftCell="A1">
      <pane ySplit="1" topLeftCell="BM2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2.375" style="0" customWidth="1"/>
    <col min="2" max="2" width="66.00390625" style="0" customWidth="1"/>
    <col min="3" max="3" width="30.00390625" style="0" bestFit="1" customWidth="1"/>
  </cols>
  <sheetData>
    <row r="1" spans="2:3" ht="12.75">
      <c r="B1" t="s">
        <v>115</v>
      </c>
      <c r="C1" t="s">
        <v>122</v>
      </c>
    </row>
    <row r="2" spans="2:3" ht="12.75">
      <c r="B2" t="s">
        <v>116</v>
      </c>
      <c r="C2" t="s">
        <v>118</v>
      </c>
    </row>
    <row r="3" spans="2:3" ht="12.75">
      <c r="B3" t="s">
        <v>119</v>
      </c>
      <c r="C3" t="s">
        <v>117</v>
      </c>
    </row>
    <row r="4" spans="2:3" ht="12.75">
      <c r="B4" t="s">
        <v>120</v>
      </c>
      <c r="C4" t="s">
        <v>121</v>
      </c>
    </row>
    <row r="5" spans="2:3" ht="12.75">
      <c r="B5" t="s">
        <v>123</v>
      </c>
      <c r="C5" t="s">
        <v>121</v>
      </c>
    </row>
    <row r="6" spans="2:3" ht="12.75">
      <c r="B6" t="s">
        <v>131</v>
      </c>
      <c r="C6" t="s">
        <v>124</v>
      </c>
    </row>
    <row r="7" spans="2:3" ht="12.75">
      <c r="B7" s="9" t="s">
        <v>132</v>
      </c>
      <c r="C7" s="9" t="s">
        <v>125</v>
      </c>
    </row>
    <row r="8" spans="2:3" ht="12.75">
      <c r="B8" t="s">
        <v>133</v>
      </c>
      <c r="C8" t="s">
        <v>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Алексеенко</cp:lastModifiedBy>
  <dcterms:created xsi:type="dcterms:W3CDTF">2000-05-21T14:16:15Z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